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N24" i="1" l="1"/>
  <c r="J27" i="1" l="1"/>
  <c r="J26" i="1"/>
  <c r="B24" i="1"/>
  <c r="J29" i="1" l="1"/>
  <c r="H11" i="1"/>
</calcChain>
</file>

<file path=xl/sharedStrings.xml><?xml version="1.0" encoding="utf-8"?>
<sst xmlns="http://schemas.openxmlformats.org/spreadsheetml/2006/main" count="36" uniqueCount="35">
  <si>
    <t xml:space="preserve">на проведение сбора Благотворительного фонда «Закят» </t>
  </si>
  <si>
    <t xml:space="preserve">Наименование расхода </t>
  </si>
  <si>
    <t xml:space="preserve">Кол-во благо получателей </t>
  </si>
  <si>
    <t>1 чел.</t>
  </si>
  <si>
    <t>Расходы на администрирование, разработку и развитие приложения Tooba, 10%</t>
  </si>
  <si>
    <t xml:space="preserve">Итого максимальная сумма расходов </t>
  </si>
  <si>
    <t xml:space="preserve">Генеральный директор Аджиев С.Х.   </t>
  </si>
  <si>
    <t>Смета расходов от</t>
  </si>
  <si>
    <t xml:space="preserve">ФИО: </t>
  </si>
  <si>
    <t>Вид лечения:</t>
  </si>
  <si>
    <t>Место лечения:</t>
  </si>
  <si>
    <t>129090, г. Москва, пер. Выползов, 7 стр. 1, телефон +7 (495) 975-91-67</t>
  </si>
  <si>
    <t>(преследующий социальные, благотворительные, культурные, просветительские, образовательные и иные общественно полезные цели)</t>
  </si>
  <si>
    <t>НМИЦ онкологии им. Н.Н. Блохина</t>
  </si>
  <si>
    <t>НМИЦ ССХ им. А.Н. Бакулева</t>
  </si>
  <si>
    <t>ЛОГБУЗ «Детская клиническая больница»</t>
  </si>
  <si>
    <t>ДГКБ имени Н.Ф. Филатова</t>
  </si>
  <si>
    <t>ГБУЗ «Морозовская ДГКБ ДЗМ»</t>
  </si>
  <si>
    <t>ГКБ№1 им. Н.И. Пирогова</t>
  </si>
  <si>
    <t xml:space="preserve">ФГБУ «НМИЦ им. В. А. Алмазова» </t>
  </si>
  <si>
    <t>СПб ГБУЗ "Детский городской многопрофильный клинический специализированный центр высоких медицинских технологий"</t>
  </si>
  <si>
    <t>Операция по коррекции врожденного порока сердца</t>
  </si>
  <si>
    <t>ОГРН 1117799007534, ИНН 7702470088, КПП 770201001, БИК 044525225, р/с 40703810738090000511, Московский банк Сбербанка России ПАО,  г. Москва</t>
  </si>
  <si>
    <t>Научно-исследовательский клинический институт педиатрии
и детской хирургии имени академика Ю.Е. Вельтищева</t>
  </si>
  <si>
    <t>Комиссия платежной системы, 2,8%</t>
  </si>
  <si>
    <t>НМИЦ нейрохирургии им. ак. Н. Н. Бурденко</t>
  </si>
  <si>
    <t>Медицинский институ им. Березина Сергея</t>
  </si>
  <si>
    <t>НПЦ им.В.Ф.Войно-Ясенецкого</t>
  </si>
  <si>
    <t>ГБУЗ "НПЦ спец.мед.помощи детям ДЗМ"</t>
  </si>
  <si>
    <t>Дробный сбор:</t>
  </si>
  <si>
    <t>ФГБУ НМИЦО ФМБА России</t>
  </si>
  <si>
    <t>Шодиев Зафар</t>
  </si>
  <si>
    <t>Операция при врожденном пороке сердца</t>
  </si>
  <si>
    <t>Да. Общая сумма 1 014 050р, источники: 400 000 - другие фонды, 614 050 - БФ "ЗАКЯТ".</t>
  </si>
  <si>
    <t xml:space="preserve">Предельная сумма расхода (включая НДС),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</si>
</sst>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₽&quot;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/>
    <xf numFmtId="0" fontId="5" fillId="0" borderId="0" xfId="0" applyFont="1"/>
    <xf numFmtId="0" fontId="0" fillId="0" borderId="0" xfId="0" applyBorder="1"/>
    <xf numFmtId="0" fontId="1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/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11" fillId="0" borderId="0" xfId="0" applyFont="1"/>
    <xf numFmtId="0" fontId="11" fillId="0" borderId="0" xfId="0" applyFont="1" applyBorder="1"/>
    <xf numFmtId="0" fontId="11" fillId="0" borderId="6" xfId="0" applyFont="1" applyBorder="1"/>
    <xf numFmtId="0" fontId="12" fillId="0" borderId="0" xfId="0" applyFont="1"/>
    <xf numFmtId="0" fontId="11" fillId="0" borderId="0" xfId="0" applyFont="1" applyAlignment="1">
      <alignment vertical="center"/>
    </xf>
    <xf numFmtId="9" fontId="11" fillId="0" borderId="0" xfId="0" applyNumberFormat="1" applyFont="1"/>
    <xf numFmtId="9" fontId="11" fillId="0" borderId="0" xfId="1" applyFont="1"/>
    <xf numFmtId="0" fontId="14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13" fillId="0" borderId="0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4" fontId="7" fillId="0" borderId="0" xfId="0" applyNumberFormat="1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 inden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68580</xdr:colOff>
      <xdr:row>31</xdr:row>
      <xdr:rowOff>83820</xdr:rowOff>
    </xdr:from>
    <xdr:to>
      <xdr:col>11</xdr:col>
      <xdr:colOff>266700</xdr:colOff>
      <xdr:row>40</xdr:row>
      <xdr:rowOff>76201</xdr:rowOff>
    </xdr:to>
    <xdr:pic>
      <xdr:nvPicPr>
        <xdr:cNvPr id="3" name="Рисунок 2" descr="C:\Users\zakat\OneDrive\Рабочий стол\ЗАКЯТ\Аджиев\Аджив С.Х. (ПОДПИСЬ+ПЕЧАТЬ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0580" y="6987540"/>
          <a:ext cx="1912620" cy="16535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287766</xdr:colOff>
      <xdr:row>0</xdr:row>
      <xdr:rowOff>134470</xdr:rowOff>
    </xdr:from>
    <xdr:to>
      <xdr:col>9</xdr:col>
      <xdr:colOff>6419</xdr:colOff>
      <xdr:row>3</xdr:row>
      <xdr:rowOff>358588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2731" y="134470"/>
          <a:ext cx="2587359" cy="146124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13</xdr:col>
      <xdr:colOff>190088</xdr:colOff>
      <xdr:row>111</xdr:row>
      <xdr:rowOff>17930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41" y="12353365"/>
          <a:ext cx="7110841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466164</xdr:colOff>
      <xdr:row>120</xdr:row>
      <xdr:rowOff>71719</xdr:rowOff>
    </xdr:from>
    <xdr:to>
      <xdr:col>13</xdr:col>
      <xdr:colOff>82511</xdr:colOff>
      <xdr:row>176</xdr:row>
      <xdr:rowOff>89648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164" y="24079201"/>
          <a:ext cx="7110841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view="pageBreakPreview" zoomScale="85" zoomScaleNormal="85" zoomScaleSheetLayoutView="85" zoomScalePageLayoutView="10" workbookViewId="0">
      <selection activeCell="J23" sqref="J23:M23"/>
    </sheetView>
  </sheetViews>
  <sheetFormatPr defaultRowHeight="14.4" x14ac:dyDescent="0.3"/>
  <cols>
    <col min="1" max="12" width="8.33203125" customWidth="1"/>
    <col min="13" max="13" width="8.88671875" customWidth="1"/>
    <col min="14" max="14" width="8.88671875" style="16" customWidth="1"/>
    <col min="15" max="19" width="8.88671875" customWidth="1"/>
    <col min="22" max="22" width="8.88671875" customWidth="1"/>
  </cols>
  <sheetData>
    <row r="1" spans="1:14" ht="32.4" customHeight="1" x14ac:dyDescent="0.3"/>
    <row r="2" spans="1:14" ht="32.4" customHeight="1" x14ac:dyDescent="0.3"/>
    <row r="3" spans="1:14" ht="32.4" customHeight="1" x14ac:dyDescent="0.3"/>
    <row r="4" spans="1:14" ht="32.4" customHeight="1" x14ac:dyDescent="0.3">
      <c r="E4" s="1"/>
    </row>
    <row r="5" spans="1:14" ht="14.4" customHeight="1" x14ac:dyDescent="0.3">
      <c r="A5" s="7"/>
      <c r="B5" s="34" t="s">
        <v>12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17"/>
    </row>
    <row r="6" spans="1:14" ht="14.4" customHeight="1" x14ac:dyDescent="0.3">
      <c r="A6" s="13"/>
      <c r="B6" s="35" t="s">
        <v>11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18"/>
    </row>
    <row r="7" spans="1:14" ht="14.4" customHeight="1" x14ac:dyDescent="0.3">
      <c r="A7" s="7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4.4" customHeight="1" x14ac:dyDescent="0.3">
      <c r="A8" s="7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4" ht="14.4" customHeight="1" x14ac:dyDescent="0.3">
      <c r="A9" s="7"/>
      <c r="B9" s="7"/>
      <c r="C9" s="7"/>
      <c r="D9" s="7"/>
      <c r="E9" s="8"/>
      <c r="F9" s="7"/>
      <c r="G9" s="7"/>
      <c r="H9" s="7"/>
      <c r="I9" s="7"/>
      <c r="J9" s="7"/>
      <c r="K9" s="7"/>
      <c r="L9" s="7"/>
    </row>
    <row r="10" spans="1:14" ht="14.4" customHeight="1" x14ac:dyDescent="0.3">
      <c r="E10" s="1"/>
    </row>
    <row r="11" spans="1:14" s="6" customFormat="1" ht="18" x14ac:dyDescent="0.3">
      <c r="B11" s="37" t="s">
        <v>7</v>
      </c>
      <c r="C11" s="37"/>
      <c r="D11" s="37"/>
      <c r="E11" s="37"/>
      <c r="F11" s="37"/>
      <c r="G11" s="37"/>
      <c r="H11" s="38">
        <f ca="1">TODAY()</f>
        <v>46048</v>
      </c>
      <c r="I11" s="38"/>
      <c r="J11" s="38"/>
      <c r="K11" s="38"/>
      <c r="L11" s="38"/>
      <c r="M11" s="38"/>
      <c r="N11" s="19"/>
    </row>
    <row r="12" spans="1:14" s="6" customFormat="1" ht="15.6" x14ac:dyDescent="0.3">
      <c r="B12" s="36" t="s"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19"/>
    </row>
    <row r="13" spans="1:14" s="6" customFormat="1" ht="15.6" x14ac:dyDescent="0.3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9"/>
    </row>
    <row r="14" spans="1:14" ht="15.6" x14ac:dyDescent="0.3">
      <c r="E14" s="2"/>
    </row>
    <row r="15" spans="1:14" ht="15.6" x14ac:dyDescent="0.3">
      <c r="E15" s="2"/>
    </row>
    <row r="16" spans="1:14" s="14" customFormat="1" ht="22.2" customHeight="1" x14ac:dyDescent="0.3">
      <c r="B16" s="27" t="s">
        <v>8</v>
      </c>
      <c r="C16" s="27"/>
      <c r="D16" s="26" t="s">
        <v>31</v>
      </c>
      <c r="E16" s="26"/>
      <c r="F16" s="26"/>
      <c r="G16" s="26"/>
      <c r="H16" s="26"/>
      <c r="I16" s="26"/>
      <c r="J16" s="26"/>
      <c r="K16" s="26"/>
      <c r="L16" s="26"/>
      <c r="M16" s="26"/>
      <c r="N16" s="20"/>
    </row>
    <row r="17" spans="2:14" s="14" customFormat="1" ht="22.2" customHeight="1" x14ac:dyDescent="0.3">
      <c r="B17" s="27" t="s">
        <v>9</v>
      </c>
      <c r="C17" s="27"/>
      <c r="D17" s="31" t="s">
        <v>32</v>
      </c>
      <c r="E17" s="26"/>
      <c r="F17" s="26"/>
      <c r="G17" s="26"/>
      <c r="H17" s="26"/>
      <c r="I17" s="26"/>
      <c r="J17" s="26"/>
      <c r="K17" s="26"/>
      <c r="L17" s="26"/>
      <c r="M17" s="26"/>
      <c r="N17" s="20"/>
    </row>
    <row r="18" spans="2:14" ht="15.6" customHeight="1" x14ac:dyDescent="0.3">
      <c r="B18" s="27" t="s">
        <v>10</v>
      </c>
      <c r="C18" s="27"/>
      <c r="D18" s="31" t="s">
        <v>14</v>
      </c>
      <c r="E18" s="31"/>
      <c r="F18" s="31"/>
      <c r="G18" s="31"/>
      <c r="H18" s="31"/>
      <c r="I18" s="31"/>
      <c r="J18" s="31"/>
      <c r="K18" s="31"/>
      <c r="L18" s="31"/>
      <c r="M18" s="31"/>
    </row>
    <row r="19" spans="2:14" ht="15.6" customHeight="1" x14ac:dyDescent="0.3">
      <c r="B19" s="27"/>
      <c r="C19" s="27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2:14" ht="36" customHeight="1" x14ac:dyDescent="0.3">
      <c r="B20" s="27" t="s">
        <v>29</v>
      </c>
      <c r="C20" s="27"/>
      <c r="D20" s="31" t="s">
        <v>33</v>
      </c>
      <c r="E20" s="31"/>
      <c r="F20" s="31"/>
      <c r="G20" s="31"/>
      <c r="H20" s="31"/>
      <c r="I20" s="31"/>
      <c r="J20" s="31"/>
      <c r="K20" s="31"/>
      <c r="L20" s="31"/>
      <c r="M20" s="31"/>
    </row>
    <row r="21" spans="2:14" ht="15.6" customHeight="1" x14ac:dyDescent="0.3">
      <c r="B21" s="24"/>
      <c r="C21" s="24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2:14" ht="15.6" x14ac:dyDescent="0.3">
      <c r="B22" s="5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4" ht="39.6" customHeight="1" x14ac:dyDescent="0.3">
      <c r="B23" s="29" t="s">
        <v>1</v>
      </c>
      <c r="C23" s="29"/>
      <c r="D23" s="29"/>
      <c r="E23" s="29"/>
      <c r="F23" s="29"/>
      <c r="G23" s="29"/>
      <c r="H23" s="29"/>
      <c r="I23" s="29"/>
      <c r="J23" s="53" t="s">
        <v>34</v>
      </c>
      <c r="K23" s="54"/>
      <c r="L23" s="54"/>
      <c r="M23" s="55"/>
    </row>
    <row r="24" spans="2:14" ht="39.6" customHeight="1" x14ac:dyDescent="0.3">
      <c r="B24" s="32" t="str">
        <f>D17</f>
        <v>Операция при врожденном пороке сердца</v>
      </c>
      <c r="C24" s="32"/>
      <c r="D24" s="32"/>
      <c r="E24" s="32"/>
      <c r="F24" s="32"/>
      <c r="G24" s="32"/>
      <c r="H24" s="32"/>
      <c r="I24" s="32"/>
      <c r="J24" s="28">
        <v>614050</v>
      </c>
      <c r="K24" s="29"/>
      <c r="L24" s="29"/>
      <c r="M24" s="29"/>
      <c r="N24" s="21">
        <f>1-N26-N27</f>
        <v>0.872</v>
      </c>
    </row>
    <row r="25" spans="2:14" ht="33.6" customHeight="1" x14ac:dyDescent="0.3">
      <c r="B25" s="33" t="s">
        <v>2</v>
      </c>
      <c r="C25" s="33"/>
      <c r="D25" s="33"/>
      <c r="E25" s="33"/>
      <c r="F25" s="33"/>
      <c r="G25" s="33"/>
      <c r="H25" s="33"/>
      <c r="I25" s="33"/>
      <c r="J25" s="30" t="s">
        <v>3</v>
      </c>
      <c r="K25" s="30"/>
      <c r="L25" s="30"/>
      <c r="M25" s="30"/>
    </row>
    <row r="26" spans="2:14" ht="61.2" hidden="1" customHeight="1" x14ac:dyDescent="0.3">
      <c r="B26" s="50" t="s">
        <v>4</v>
      </c>
      <c r="C26" s="51"/>
      <c r="D26" s="51"/>
      <c r="E26" s="51"/>
      <c r="F26" s="51"/>
      <c r="G26" s="51"/>
      <c r="H26" s="51"/>
      <c r="I26" s="52"/>
      <c r="J26" s="47">
        <f>J28*N26</f>
        <v>61405</v>
      </c>
      <c r="K26" s="48"/>
      <c r="L26" s="48"/>
      <c r="M26" s="49"/>
      <c r="N26" s="22">
        <v>0.1</v>
      </c>
    </row>
    <row r="27" spans="2:14" ht="61.2" hidden="1" customHeight="1" x14ac:dyDescent="0.3">
      <c r="B27" s="50" t="s">
        <v>24</v>
      </c>
      <c r="C27" s="51"/>
      <c r="D27" s="51"/>
      <c r="E27" s="51"/>
      <c r="F27" s="51"/>
      <c r="G27" s="51"/>
      <c r="H27" s="51"/>
      <c r="I27" s="52"/>
      <c r="J27" s="47">
        <f>J28*N27</f>
        <v>17193.400000000001</v>
      </c>
      <c r="K27" s="48"/>
      <c r="L27" s="48"/>
      <c r="M27" s="49"/>
      <c r="N27" s="22">
        <v>2.8000000000000001E-2</v>
      </c>
    </row>
    <row r="28" spans="2:14" ht="20.399999999999999" customHeight="1" x14ac:dyDescent="0.3">
      <c r="B28" s="43" t="s">
        <v>5</v>
      </c>
      <c r="C28" s="43"/>
      <c r="D28" s="43"/>
      <c r="E28" s="43"/>
      <c r="F28" s="43"/>
      <c r="G28" s="43"/>
      <c r="H28" s="43"/>
      <c r="I28" s="43"/>
      <c r="J28" s="40">
        <f>J24</f>
        <v>614050</v>
      </c>
      <c r="K28" s="41"/>
      <c r="L28" s="41"/>
      <c r="M28" s="42"/>
    </row>
    <row r="29" spans="2:14" ht="32.4" customHeight="1" x14ac:dyDescent="0.3">
      <c r="B29" s="43"/>
      <c r="C29" s="43"/>
      <c r="D29" s="43"/>
      <c r="E29" s="43"/>
      <c r="F29" s="43"/>
      <c r="G29" s="43"/>
      <c r="H29" s="43"/>
      <c r="I29" s="43"/>
      <c r="J29" s="44" t="str">
        <f>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INT(J28))&gt;6,ROMAN(MID(INT(J28),1,LEN(INT(J28))-6)+0)&amp;" миллионов "&amp;ROMAN(MID(INT(J28),LEN(INT(J28))-5,3)+0)&amp;" тысяч "&amp;ROMAN(MID(INT(J28),LEN(INT(J28))-2,3)+0),IF(LEN(INT(J28))&gt;3,ROMAN(MID(INT(J28),1,LEN(INT(J28))-3)+0)&amp;" тысяч "&amp;ROMAN(MID(INT(J28),LEN(INT(J28))-2,3)+0),ROMAN(INT(J28)))),"DCCC","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миллиона")),"миллион тысяч","миллион"),"миллиона тысяч","миллиона"),"миллионов тысяч","миллионов")</f>
        <v>шестьсот четырнадцать тысяч пятьдесят</v>
      </c>
      <c r="K29" s="45"/>
      <c r="L29" s="45"/>
      <c r="M29" s="46"/>
    </row>
    <row r="30" spans="2:14" ht="14.4" customHeight="1" x14ac:dyDescent="0.3"/>
    <row r="31" spans="2:14" ht="15.6" x14ac:dyDescent="0.3">
      <c r="E31" s="4"/>
    </row>
    <row r="35" spans="3:6" ht="15.6" x14ac:dyDescent="0.3">
      <c r="C35" s="4" t="s">
        <v>6</v>
      </c>
      <c r="D35" s="4"/>
      <c r="E35" s="4"/>
      <c r="F35" s="4"/>
    </row>
    <row r="52" spans="1:14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8"/>
    </row>
    <row r="53" spans="1:14" x14ac:dyDescent="0.3">
      <c r="A53" s="39" t="s">
        <v>22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</row>
  </sheetData>
  <mergeCells count="28">
    <mergeCell ref="A53:N53"/>
    <mergeCell ref="J28:M28"/>
    <mergeCell ref="B28:I29"/>
    <mergeCell ref="J29:M29"/>
    <mergeCell ref="B18:C19"/>
    <mergeCell ref="J27:M27"/>
    <mergeCell ref="B27:I27"/>
    <mergeCell ref="J26:M26"/>
    <mergeCell ref="B26:I26"/>
    <mergeCell ref="B5:M5"/>
    <mergeCell ref="B6:M6"/>
    <mergeCell ref="B13:M13"/>
    <mergeCell ref="B12:M12"/>
    <mergeCell ref="B11:G11"/>
    <mergeCell ref="H11:M11"/>
    <mergeCell ref="D16:M16"/>
    <mergeCell ref="B16:C16"/>
    <mergeCell ref="J23:M23"/>
    <mergeCell ref="J24:M24"/>
    <mergeCell ref="J25:M25"/>
    <mergeCell ref="D18:M19"/>
    <mergeCell ref="B17:C17"/>
    <mergeCell ref="B23:I23"/>
    <mergeCell ref="B24:I24"/>
    <mergeCell ref="B25:I25"/>
    <mergeCell ref="D17:M17"/>
    <mergeCell ref="B20:C20"/>
    <mergeCell ref="D20:M20"/>
  </mergeCells>
  <printOptions horizontalCentered="1"/>
  <pageMargins left="0.19685039370078741" right="0.19685039370078741" top="0.59055118110236227" bottom="0.19685039370078741" header="0" footer="0"/>
  <pageSetup paperSize="9" scale="81" fitToHeight="3" orientation="portrait" r:id="rId1"/>
  <rowBreaks count="1" manualBreakCount="1">
    <brk id="53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Лист2!$B$2:$B$14</xm:f>
          </x14:formula1>
          <xm:sqref>L21:M21</xm:sqref>
        </x14:dataValidation>
        <x14:dataValidation type="list" allowBlank="1" showInputMessage="1" showErrorMessage="1">
          <x14:formula1>
            <xm:f>Лист2!$B$2:$B$26</xm:f>
          </x14:formula1>
          <xm:sqref>D18:M19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5"/>
  <sheetViews>
    <sheetView topLeftCell="A9" workbookViewId="0">
      <selection activeCell="D13" sqref="D13"/>
    </sheetView>
  </sheetViews>
  <sheetFormatPr defaultRowHeight="15.6" x14ac:dyDescent="0.3"/>
  <cols>
    <col min="2" max="2" width="41.5546875" style="15" bestFit="1" customWidth="1"/>
    <col min="3" max="3" width="8.88671875" style="3"/>
    <col min="4" max="4" width="40" style="3" customWidth="1"/>
    <col min="5" max="10" width="8.88671875" style="3"/>
    <col min="11" max="13" width="8.88671875" style="10"/>
  </cols>
  <sheetData>
    <row r="2" spans="2:13" ht="31.2" x14ac:dyDescent="0.3">
      <c r="B2" s="23" t="s">
        <v>13</v>
      </c>
      <c r="D2" s="11" t="s">
        <v>21</v>
      </c>
      <c r="E2" s="11"/>
      <c r="F2" s="11"/>
      <c r="G2" s="11"/>
      <c r="H2" s="11"/>
      <c r="I2" s="11"/>
      <c r="J2" s="11"/>
      <c r="K2" s="11"/>
      <c r="L2" s="11"/>
      <c r="M2" s="11"/>
    </row>
    <row r="3" spans="2:13" x14ac:dyDescent="0.3">
      <c r="B3" s="23" t="s">
        <v>14</v>
      </c>
    </row>
    <row r="4" spans="2:13" x14ac:dyDescent="0.3">
      <c r="B4" s="23" t="s">
        <v>15</v>
      </c>
    </row>
    <row r="5" spans="2:13" x14ac:dyDescent="0.3">
      <c r="B5" s="23" t="s">
        <v>16</v>
      </c>
    </row>
    <row r="6" spans="2:13" x14ac:dyDescent="0.3">
      <c r="B6" s="23" t="s">
        <v>17</v>
      </c>
    </row>
    <row r="7" spans="2:13" x14ac:dyDescent="0.3">
      <c r="B7" s="23" t="s">
        <v>18</v>
      </c>
    </row>
    <row r="8" spans="2:13" x14ac:dyDescent="0.3">
      <c r="B8" s="23" t="s">
        <v>19</v>
      </c>
    </row>
    <row r="9" spans="2:13" ht="62.4" x14ac:dyDescent="0.3">
      <c r="B9" s="23" t="s">
        <v>20</v>
      </c>
    </row>
    <row r="10" spans="2:13" ht="62.4" x14ac:dyDescent="0.3">
      <c r="B10" s="15" t="s">
        <v>23</v>
      </c>
    </row>
    <row r="11" spans="2:13" ht="31.2" x14ac:dyDescent="0.3">
      <c r="B11" s="15" t="s">
        <v>25</v>
      </c>
    </row>
    <row r="12" spans="2:13" ht="31.2" x14ac:dyDescent="0.3">
      <c r="B12" s="15" t="s">
        <v>26</v>
      </c>
    </row>
    <row r="13" spans="2:13" x14ac:dyDescent="0.3">
      <c r="B13" s="15" t="s">
        <v>27</v>
      </c>
    </row>
    <row r="14" spans="2:13" ht="31.2" x14ac:dyDescent="0.3">
      <c r="B14" s="15" t="s">
        <v>28</v>
      </c>
    </row>
    <row r="15" spans="2:13" x14ac:dyDescent="0.3">
      <c r="B15" s="15" t="s">
        <v>30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2026-01-26T11:11:39Z</dcterms:modified>
</cp:coreProperties>
</file>